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Шкиль В.Н.\Desktop\ЕД ПОСТАВЩИК\"/>
    </mc:Choice>
  </mc:AlternateContent>
  <bookViews>
    <workbookView xWindow="0" yWindow="0" windowWidth="13920" windowHeight="11955" tabRatio="500"/>
  </bookViews>
  <sheets>
    <sheet name="ЗКП" sheetId="1" r:id="rId1"/>
    <sheet name="НМЦК проектно-сметным методом" sheetId="2" state="hidden" r:id="rId2"/>
  </sheets>
  <definedNames>
    <definedName name="_xlnm.Print_Area" localSheetId="0">ЗКП!$A$1:$O$22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12" i="1" l="1"/>
  <c r="N12" i="1"/>
  <c r="L12" i="1"/>
  <c r="K12" i="1"/>
  <c r="F13" i="1" l="1"/>
  <c r="N13" i="1" l="1"/>
  <c r="J12" i="1"/>
  <c r="I13" i="1" s="1"/>
  <c r="H12" i="1"/>
  <c r="G13" i="1" s="1"/>
  <c r="F12" i="1"/>
  <c r="E13" i="1" s="1"/>
  <c r="N15" i="1" l="1"/>
  <c r="I15" i="1"/>
  <c r="G15" i="1"/>
  <c r="E15" i="1"/>
  <c r="M12" i="1" l="1"/>
  <c r="L13" i="1" l="1"/>
  <c r="L15" i="1" s="1"/>
</calcChain>
</file>

<file path=xl/sharedStrings.xml><?xml version="1.0" encoding="utf-8"?>
<sst xmlns="http://schemas.openxmlformats.org/spreadsheetml/2006/main" count="50" uniqueCount="36">
  <si>
    <t>Предмет закупки:</t>
  </si>
  <si>
    <t>Источник финансирования:</t>
  </si>
  <si>
    <t>На дату окончания представления коммерческих предложений получены предложения от следующих участников:</t>
  </si>
  <si>
    <t>Порядковый номер</t>
  </si>
  <si>
    <t>Наименование участника</t>
  </si>
  <si>
    <t>Номер и дата коммерческого предложения</t>
  </si>
  <si>
    <t>№ п/п</t>
  </si>
  <si>
    <t>Наименование товара, работы, услуги</t>
  </si>
  <si>
    <t>Ед. измерения</t>
  </si>
  <si>
    <t>Кол-во</t>
  </si>
  <si>
    <t>Коэффициент вариации цен, %</t>
  </si>
  <si>
    <t>Цена за единицу продукции</t>
  </si>
  <si>
    <t>Общая стоимость по позиции</t>
  </si>
  <si>
    <t>за единицу продукции</t>
  </si>
  <si>
    <t>общая стоимость по позиции</t>
  </si>
  <si>
    <t>Х</t>
  </si>
  <si>
    <t>Итого цена договора, руб:</t>
  </si>
  <si>
    <t>Собственные средства</t>
  </si>
  <si>
    <t>НДС не облагается</t>
  </si>
  <si>
    <t>Средняя цена</t>
  </si>
  <si>
    <t>усл. Ед</t>
  </si>
  <si>
    <t>Коммерческое предложение участника 2 без НДС, руб</t>
  </si>
  <si>
    <t>Коммерческое предложение участника 3 без НДС, руб</t>
  </si>
  <si>
    <t>Цена договора без НДС, руб</t>
  </si>
  <si>
    <t>* Определяется на основании коммерческого предложения участника, предложившего минимальную общую стоимость закупаемых товаров (работ, услуг) без НДС и включает в себя все затраты, накладные расходы, налоги, пошлины, страхование и прочие сборы, которые поставщик (подрядчик, исполнитель) должен оплачивать в соответствии с условиями договора или на иных основаниях.</t>
  </si>
  <si>
    <t>Итого , руб:</t>
  </si>
  <si>
    <t>№ 2838/01 от 05.12.2024 (вх.№ КЭ/3450 от 05.12.2024)</t>
  </si>
  <si>
    <t>№ 2861-12/24 от 06.12.2024 (вх.№ КЭ/3472 от 09.12.2024)</t>
  </si>
  <si>
    <t>Коммерческое предложение участника 1 без НДС, руб</t>
  </si>
  <si>
    <t>Подготовил: ______________ Полозов А.С.</t>
  </si>
  <si>
    <t>№ 133 от 06.12.2024 (вх.№ КЭ/3452 от 06.12.2024)</t>
  </si>
  <si>
    <t>Аналитическая записка к запросу коммерческих предложений</t>
  </si>
  <si>
    <t>«Строительство транзита 110 кВ Севастопольская - Ялта - Лучистое в двухцепном исполнении (в том числе проектно-изыскательские работы) (7,9,11,13,15 этапы строительства)»</t>
  </si>
  <si>
    <t>Участник 1</t>
  </si>
  <si>
    <t>Участник 2</t>
  </si>
  <si>
    <t>Участник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</si>
</sst>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4"/>
      <color rgb="FF000000"/>
      <name val="Times New Roman"/>
      <family val="1"/>
      <charset val="1"/>
    </font>
    <font>
      <sz val="14"/>
      <name val="Times New Roman"/>
      <family val="1"/>
      <charset val="128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4" fontId="0" fillId="2" borderId="0" xfId="0" applyNumberFormat="1" applyFill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 vertical="center" wrapText="1"/>
    </xf>
    <xf numFmtId="4" fontId="0" fillId="2" borderId="0" xfId="0" applyNumberForma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2" fontId="6" fillId="0" borderId="0" xfId="0" applyNumberFormat="1" applyFont="1" applyBorder="1" applyAlignment="1">
      <alignment horizontal="left" wrapText="1"/>
    </xf>
    <xf numFmtId="4" fontId="0" fillId="0" borderId="0" xfId="0" applyNumberFormat="1" applyAlignment="1">
      <alignment horizontal="left" wrapText="1"/>
    </xf>
    <xf numFmtId="4" fontId="4" fillId="2" borderId="0" xfId="0" applyNumberFormat="1" applyFont="1" applyFill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left" vertical="center"/>
    </xf>
    <xf numFmtId="4" fontId="4" fillId="2" borderId="0" xfId="0" applyNumberFormat="1" applyFont="1" applyFill="1" applyAlignment="1">
      <alignment vertical="center"/>
    </xf>
    <xf numFmtId="4" fontId="6" fillId="2" borderId="0" xfId="0" applyNumberFormat="1" applyFont="1" applyFill="1" applyAlignment="1">
      <alignment horizontal="center" vertical="center" wrapText="1"/>
    </xf>
    <xf numFmtId="4" fontId="2" fillId="2" borderId="0" xfId="0" applyNumberFormat="1" applyFont="1" applyFill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4" fillId="3" borderId="0" xfId="0" applyNumberFormat="1" applyFont="1" applyFill="1" applyAlignment="1">
      <alignment horizontal="left" vertical="center" indent="15"/>
    </xf>
    <xf numFmtId="4" fontId="2" fillId="2" borderId="0" xfId="0" applyNumberFormat="1" applyFont="1" applyFill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left" vertical="center" wrapText="1"/>
    </xf>
    <xf numFmtId="4" fontId="4" fillId="2" borderId="0" xfId="0" applyNumberFormat="1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left" vertical="center" wrapText="1"/>
    </xf>
    <xf numFmtId="4" fontId="4" fillId="2" borderId="0" xfId="0" applyNumberFormat="1" applyFont="1" applyFill="1" applyBorder="1" applyAlignment="1">
      <alignment horizontal="left" vertical="center"/>
    </xf>
    <xf numFmtId="4" fontId="2" fillId="2" borderId="3" xfId="0" applyNumberFormat="1" applyFont="1" applyFill="1" applyBorder="1" applyAlignment="1">
      <alignment horizontal="right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2" xfId="0" quotePrefix="1" applyNumberFormat="1" applyFont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right" vertical="center" wrapText="1"/>
    </xf>
    <xf numFmtId="4" fontId="2" fillId="2" borderId="7" xfId="0" applyNumberFormat="1" applyFont="1" applyFill="1" applyBorder="1" applyAlignment="1">
      <alignment horizontal="right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8" fillId="2" borderId="0" xfId="0" applyNumberFormat="1" applyFont="1" applyFill="1" applyBorder="1" applyAlignment="1">
      <alignment horizontal="left" vertical="center" wrapText="1"/>
    </xf>
    <xf numFmtId="4" fontId="7" fillId="2" borderId="0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4" fontId="2" fillId="2" borderId="0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9"/>
  <sheetViews>
    <sheetView tabSelected="1" zoomScale="70" zoomScaleNormal="70" workbookViewId="0">
      <selection activeCell="B8" sqref="B8:C8"/>
    </sheetView>
  </sheetViews>
  <sheetFormatPr defaultColWidth="9.140625" defaultRowHeight="15"/>
  <cols>
    <col min="1" max="1" width="9.140625" style="1"/>
    <col min="2" max="2" width="47.140625" style="1" customWidth="1"/>
    <col min="3" max="3" width="15.85546875" style="1" customWidth="1"/>
    <col min="4" max="4" width="10.42578125" style="1" customWidth="1"/>
    <col min="5" max="5" width="20.5703125" style="1" bestFit="1" customWidth="1"/>
    <col min="6" max="6" width="22" style="1" bestFit="1" customWidth="1"/>
    <col min="7" max="7" width="20.5703125" style="1" bestFit="1" customWidth="1"/>
    <col min="8" max="8" width="25.7109375" style="1" bestFit="1" customWidth="1"/>
    <col min="9" max="9" width="20.5703125" style="1" bestFit="1" customWidth="1"/>
    <col min="10" max="10" width="25.7109375" style="1" bestFit="1" customWidth="1"/>
    <col min="11" max="11" width="18.7109375" style="1" customWidth="1"/>
    <col min="12" max="12" width="17.85546875" style="1" bestFit="1" customWidth="1"/>
    <col min="13" max="13" width="21.5703125" style="1" bestFit="1" customWidth="1"/>
    <col min="14" max="14" width="17.85546875" style="1" bestFit="1" customWidth="1"/>
    <col min="15" max="15" width="25" style="1" bestFit="1" customWidth="1"/>
    <col min="16" max="18" width="12" style="1" customWidth="1"/>
    <col min="19" max="1022" width="9.140625" style="1"/>
    <col min="1023" max="1024" width="11.5703125" customWidth="1"/>
  </cols>
  <sheetData>
    <row r="1" spans="1:1024" ht="25.15" customHeight="1">
      <c r="A1" s="60" t="s">
        <v>31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2"/>
      <c r="Q1" s="2"/>
      <c r="R1" s="2"/>
    </row>
    <row r="2" spans="1:1024" ht="18.75">
      <c r="A2" s="61" t="s">
        <v>0</v>
      </c>
      <c r="B2" s="61"/>
      <c r="C2" s="62" t="s">
        <v>32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3"/>
      <c r="Q2" s="3"/>
      <c r="R2" s="3"/>
    </row>
    <row r="3" spans="1:1024" ht="23.25" customHeight="1">
      <c r="A3" s="63" t="s">
        <v>1</v>
      </c>
      <c r="B3" s="63"/>
      <c r="C3" s="64" t="s">
        <v>17</v>
      </c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3"/>
      <c r="Q3" s="3"/>
      <c r="R3" s="3"/>
    </row>
    <row r="4" spans="1:1024" ht="31.15" customHeight="1">
      <c r="A4" s="56" t="s">
        <v>2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4"/>
      <c r="Q4" s="4"/>
      <c r="R4" s="4"/>
    </row>
    <row r="5" spans="1:1024" ht="55.5" customHeight="1">
      <c r="A5" s="5" t="s">
        <v>3</v>
      </c>
      <c r="B5" s="57" t="s">
        <v>4</v>
      </c>
      <c r="C5" s="57"/>
      <c r="D5" s="57" t="s">
        <v>5</v>
      </c>
      <c r="E5" s="57"/>
      <c r="F5" s="57"/>
      <c r="G5" s="6"/>
      <c r="H5" s="6"/>
      <c r="I5" s="7"/>
      <c r="J5" s="7"/>
      <c r="K5" s="7"/>
      <c r="L5" s="7"/>
      <c r="M5" s="7"/>
      <c r="N5" s="8"/>
      <c r="O5" s="8"/>
      <c r="P5" s="9"/>
      <c r="Q5" s="9"/>
      <c r="R5" s="9"/>
    </row>
    <row r="6" spans="1:1024" ht="36.75" customHeight="1">
      <c r="A6" s="5">
        <v>1</v>
      </c>
      <c r="B6" s="58" t="s">
        <v>33</v>
      </c>
      <c r="C6" s="59"/>
      <c r="D6" s="53" t="s">
        <v>26</v>
      </c>
      <c r="E6" s="53"/>
      <c r="F6" s="53"/>
      <c r="G6" s="10"/>
      <c r="H6" s="10"/>
      <c r="I6" s="11"/>
      <c r="J6" s="11"/>
      <c r="K6" s="11"/>
      <c r="L6" s="11"/>
      <c r="M6" s="11"/>
      <c r="N6" s="12"/>
      <c r="O6" s="12"/>
      <c r="P6" s="9"/>
      <c r="Q6" s="9"/>
      <c r="R6" s="9"/>
    </row>
    <row r="7" spans="1:1024" ht="41.25" customHeight="1">
      <c r="A7" s="5">
        <v>2</v>
      </c>
      <c r="B7" s="52" t="s">
        <v>34</v>
      </c>
      <c r="C7" s="52"/>
      <c r="D7" s="53" t="s">
        <v>27</v>
      </c>
      <c r="E7" s="53"/>
      <c r="F7" s="53"/>
      <c r="G7" s="10"/>
      <c r="H7" s="10"/>
      <c r="I7" s="11"/>
      <c r="J7" s="11"/>
      <c r="K7" s="11"/>
      <c r="L7" s="11"/>
      <c r="M7" s="11"/>
      <c r="N7" s="12"/>
      <c r="O7" s="12"/>
      <c r="P7" s="9"/>
      <c r="Q7" s="9"/>
      <c r="R7" s="9"/>
    </row>
    <row r="8" spans="1:1024" ht="42.75" customHeight="1">
      <c r="A8" s="5">
        <v>3</v>
      </c>
      <c r="B8" s="65" t="s">
        <v>35</v>
      </c>
      <c r="C8" s="66"/>
      <c r="D8" s="54" t="s">
        <v>30</v>
      </c>
      <c r="E8" s="54"/>
      <c r="F8" s="54"/>
      <c r="G8" s="10"/>
      <c r="H8" s="10"/>
      <c r="I8" s="11"/>
      <c r="J8" s="11"/>
      <c r="K8" s="11"/>
      <c r="L8" s="11"/>
      <c r="M8" s="11"/>
      <c r="N8" s="12"/>
      <c r="O8" s="12"/>
      <c r="P8" s="9"/>
      <c r="Q8" s="9"/>
      <c r="R8" s="9"/>
    </row>
    <row r="9" spans="1:1024" ht="36.75" customHeight="1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13"/>
      <c r="Q9" s="13"/>
      <c r="R9" s="13"/>
    </row>
    <row r="10" spans="1:1024" ht="42" customHeight="1">
      <c r="A10" s="49" t="s">
        <v>6</v>
      </c>
      <c r="B10" s="50" t="s">
        <v>7</v>
      </c>
      <c r="C10" s="51" t="s">
        <v>8</v>
      </c>
      <c r="D10" s="51" t="s">
        <v>9</v>
      </c>
      <c r="E10" s="46" t="s">
        <v>28</v>
      </c>
      <c r="F10" s="46"/>
      <c r="G10" s="46" t="s">
        <v>21</v>
      </c>
      <c r="H10" s="46"/>
      <c r="I10" s="47" t="s">
        <v>22</v>
      </c>
      <c r="J10" s="47"/>
      <c r="K10" s="47" t="s">
        <v>10</v>
      </c>
      <c r="L10" s="47" t="s">
        <v>19</v>
      </c>
      <c r="M10" s="47"/>
      <c r="N10" s="48" t="s">
        <v>23</v>
      </c>
      <c r="O10" s="48"/>
      <c r="P10" s="9"/>
      <c r="Q10" s="9"/>
      <c r="R10" s="9"/>
    </row>
    <row r="11" spans="1:1024" ht="61.5" customHeight="1">
      <c r="A11" s="49"/>
      <c r="B11" s="50"/>
      <c r="C11" s="51"/>
      <c r="D11" s="51"/>
      <c r="E11" s="15" t="s">
        <v>11</v>
      </c>
      <c r="F11" s="15" t="s">
        <v>12</v>
      </c>
      <c r="G11" s="15" t="s">
        <v>11</v>
      </c>
      <c r="H11" s="15" t="s">
        <v>12</v>
      </c>
      <c r="I11" s="15" t="s">
        <v>11</v>
      </c>
      <c r="J11" s="15" t="s">
        <v>12</v>
      </c>
      <c r="K11" s="47"/>
      <c r="L11" s="15" t="s">
        <v>13</v>
      </c>
      <c r="M11" s="15" t="s">
        <v>14</v>
      </c>
      <c r="N11" s="30" t="s">
        <v>13</v>
      </c>
      <c r="O11" s="30" t="s">
        <v>14</v>
      </c>
      <c r="P11" s="9"/>
      <c r="Q11" s="9"/>
      <c r="R11" s="9"/>
    </row>
    <row r="12" spans="1:1024" ht="93.75">
      <c r="A12" s="16">
        <v>1</v>
      </c>
      <c r="B12" s="17" t="s">
        <v>32</v>
      </c>
      <c r="C12" s="14" t="s">
        <v>20</v>
      </c>
      <c r="D12" s="14">
        <v>1</v>
      </c>
      <c r="E12" s="18">
        <v>222360900</v>
      </c>
      <c r="F12" s="18">
        <f>D12*E12</f>
        <v>222360900</v>
      </c>
      <c r="G12" s="18">
        <v>230794600</v>
      </c>
      <c r="H12" s="18">
        <f>G12*D12</f>
        <v>230794600</v>
      </c>
      <c r="I12" s="19">
        <v>209682000</v>
      </c>
      <c r="J12" s="19">
        <f>I12*D12</f>
        <v>209682000</v>
      </c>
      <c r="K12" s="19">
        <f>STDEV(E12,G12,I12)/L12*100</f>
        <v>4.809864544455861</v>
      </c>
      <c r="L12" s="31">
        <f>AVERAGE(E12,G12,I12)</f>
        <v>220945833.33333334</v>
      </c>
      <c r="M12" s="31">
        <f>L12*D12</f>
        <v>220945833.33333334</v>
      </c>
      <c r="N12" s="31">
        <f>M12</f>
        <v>220945833.33333334</v>
      </c>
      <c r="O12" s="31">
        <f>M12</f>
        <v>220945833.33333334</v>
      </c>
      <c r="P12" s="9"/>
      <c r="Q12" s="9"/>
      <c r="R12" s="9"/>
    </row>
    <row r="13" spans="1:1024" s="21" customFormat="1" ht="21" hidden="1" customHeight="1">
      <c r="A13" s="40" t="s">
        <v>25</v>
      </c>
      <c r="B13" s="44"/>
      <c r="C13" s="44"/>
      <c r="D13" s="45"/>
      <c r="E13" s="32">
        <f>SUM(F12:F12)</f>
        <v>222360900</v>
      </c>
      <c r="F13" s="32">
        <f>SUM(G12:G12)</f>
        <v>230794600</v>
      </c>
      <c r="G13" s="41">
        <f>SUM(H12:H12)</f>
        <v>230794600</v>
      </c>
      <c r="H13" s="42"/>
      <c r="I13" s="41">
        <f>SUM(J12:J12)</f>
        <v>209682000</v>
      </c>
      <c r="J13" s="42"/>
      <c r="K13" s="29" t="s">
        <v>15</v>
      </c>
      <c r="L13" s="41">
        <f>SUM(M12:M12)</f>
        <v>220945833.33333334</v>
      </c>
      <c r="M13" s="42"/>
      <c r="N13" s="41">
        <f>SUM(O12:O12)</f>
        <v>220945833.33333334</v>
      </c>
      <c r="O13" s="42"/>
      <c r="P13" s="20"/>
      <c r="Q13" s="20"/>
      <c r="R13" s="20"/>
      <c r="AMI13"/>
      <c r="AMJ13"/>
    </row>
    <row r="14" spans="1:1024" s="21" customFormat="1" ht="23.25" hidden="1" customHeight="1">
      <c r="A14" s="40" t="s">
        <v>18</v>
      </c>
      <c r="B14" s="40"/>
      <c r="C14" s="40"/>
      <c r="D14" s="40"/>
      <c r="E14" s="43" t="s">
        <v>15</v>
      </c>
      <c r="F14" s="35"/>
      <c r="G14" s="43" t="s">
        <v>15</v>
      </c>
      <c r="H14" s="35"/>
      <c r="I14" s="43" t="s">
        <v>15</v>
      </c>
      <c r="J14" s="35"/>
      <c r="K14" s="29" t="s">
        <v>15</v>
      </c>
      <c r="L14" s="35" t="s">
        <v>15</v>
      </c>
      <c r="M14" s="35"/>
      <c r="N14" s="35" t="s">
        <v>15</v>
      </c>
      <c r="O14" s="35"/>
      <c r="P14" s="20"/>
      <c r="Q14" s="20"/>
      <c r="R14" s="20"/>
      <c r="AMI14"/>
      <c r="AMJ14"/>
    </row>
    <row r="15" spans="1:1024" s="21" customFormat="1" ht="23.45" customHeight="1">
      <c r="A15" s="40" t="s">
        <v>16</v>
      </c>
      <c r="B15" s="40"/>
      <c r="C15" s="40"/>
      <c r="D15" s="40"/>
      <c r="E15" s="35">
        <f>E13</f>
        <v>222360900</v>
      </c>
      <c r="F15" s="35"/>
      <c r="G15" s="35">
        <f>G13</f>
        <v>230794600</v>
      </c>
      <c r="H15" s="35"/>
      <c r="I15" s="35">
        <f>I13</f>
        <v>209682000</v>
      </c>
      <c r="J15" s="35"/>
      <c r="K15" s="29" t="s">
        <v>15</v>
      </c>
      <c r="L15" s="35">
        <f>L13</f>
        <v>220945833.33333334</v>
      </c>
      <c r="M15" s="35"/>
      <c r="N15" s="35">
        <f>N13</f>
        <v>220945833.33333334</v>
      </c>
      <c r="O15" s="35"/>
      <c r="P15" s="20"/>
      <c r="Q15" s="20"/>
      <c r="R15" s="20"/>
      <c r="AMI15"/>
      <c r="AMJ15"/>
    </row>
    <row r="16" spans="1:1024" s="21" customFormat="1" ht="43.5" customHeight="1">
      <c r="A16" s="36" t="s">
        <v>24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20"/>
      <c r="Q16" s="20"/>
      <c r="R16" s="20"/>
      <c r="AMI16"/>
      <c r="AMJ16"/>
    </row>
    <row r="17" spans="1:1024" s="23" customFormat="1" ht="18.75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22"/>
      <c r="Q17" s="22"/>
      <c r="R17" s="22"/>
      <c r="AMI17"/>
      <c r="AMJ17"/>
    </row>
    <row r="18" spans="1:1024" ht="34.15" customHeight="1">
      <c r="A18" s="38" t="s">
        <v>29</v>
      </c>
      <c r="B18" s="38"/>
      <c r="C18" s="33"/>
      <c r="D18" s="24"/>
      <c r="E18" s="39"/>
      <c r="F18" s="39"/>
      <c r="G18" s="39"/>
      <c r="H18" s="25"/>
      <c r="I18" s="26"/>
      <c r="J18" s="26"/>
      <c r="K18" s="26"/>
      <c r="L18" s="26"/>
      <c r="M18" s="26"/>
      <c r="N18" s="24"/>
      <c r="O18" s="24"/>
      <c r="P18" s="27"/>
      <c r="Q18" s="27"/>
      <c r="R18" s="27"/>
    </row>
    <row r="19" spans="1:1024" ht="15" hidden="1" customHeight="1">
      <c r="A19" s="34"/>
      <c r="B19" s="34"/>
      <c r="C19" s="24"/>
      <c r="D19" s="24"/>
      <c r="E19" s="24"/>
      <c r="F19" s="24"/>
      <c r="G19" s="24"/>
      <c r="H19" s="24"/>
      <c r="I19" s="28"/>
      <c r="J19" s="28"/>
      <c r="K19" s="28"/>
      <c r="L19" s="28"/>
      <c r="M19" s="28"/>
      <c r="N19" s="24"/>
      <c r="O19" s="24"/>
      <c r="P19" s="27"/>
      <c r="Q19" s="27"/>
      <c r="R19" s="27"/>
    </row>
  </sheetData>
  <mergeCells count="47">
    <mergeCell ref="A1:O1"/>
    <mergeCell ref="A2:B2"/>
    <mergeCell ref="C2:O2"/>
    <mergeCell ref="A3:B3"/>
    <mergeCell ref="C3:O3"/>
    <mergeCell ref="A4:O4"/>
    <mergeCell ref="B5:C5"/>
    <mergeCell ref="D5:F5"/>
    <mergeCell ref="B6:C6"/>
    <mergeCell ref="D6:F6"/>
    <mergeCell ref="B7:C7"/>
    <mergeCell ref="D7:F7"/>
    <mergeCell ref="B8:C8"/>
    <mergeCell ref="D8:F8"/>
    <mergeCell ref="A9:O9"/>
    <mergeCell ref="A10:A11"/>
    <mergeCell ref="B10:B11"/>
    <mergeCell ref="C10:C11"/>
    <mergeCell ref="D10:D11"/>
    <mergeCell ref="E10:F10"/>
    <mergeCell ref="G10:H10"/>
    <mergeCell ref="I10:J10"/>
    <mergeCell ref="K10:K11"/>
    <mergeCell ref="L10:M10"/>
    <mergeCell ref="N10:O10"/>
    <mergeCell ref="N13:O13"/>
    <mergeCell ref="A14:D14"/>
    <mergeCell ref="E14:F14"/>
    <mergeCell ref="G14:H14"/>
    <mergeCell ref="I14:J14"/>
    <mergeCell ref="L14:M14"/>
    <mergeCell ref="N14:O14"/>
    <mergeCell ref="A13:D13"/>
    <mergeCell ref="G13:H13"/>
    <mergeCell ref="I13:J13"/>
    <mergeCell ref="L13:M13"/>
    <mergeCell ref="A19:B19"/>
    <mergeCell ref="N15:O15"/>
    <mergeCell ref="A16:O16"/>
    <mergeCell ref="A17:O17"/>
    <mergeCell ref="A18:B18"/>
    <mergeCell ref="E18:G18"/>
    <mergeCell ref="A15:D15"/>
    <mergeCell ref="E15:F15"/>
    <mergeCell ref="G15:H15"/>
    <mergeCell ref="I15:J15"/>
    <mergeCell ref="L15:M15"/>
  </mergeCells>
  <pageMargins left="0.70866141732283472" right="0.70866141732283472" top="0.74803149606299213" bottom="0.74803149606299213" header="0.31496062992125984" footer="0.31496062992125984"/>
  <pageSetup paperSize="9" scale="41" firstPageNumber="0" fitToHeight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75" zoomScaleNormal="75" workbookViewId="0">
      <selection activeCell="I25" sqref="I25"/>
    </sheetView>
  </sheetViews>
  <sheetFormatPr defaultColWidth="8.5703125" defaultRowHeight="1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ЗКП</vt:lpstr>
      <vt:lpstr>НМЦК проектно-сметным методом</vt:lpstr>
      <vt:lpstr>ЗКП!Область_печати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MaltsevaLA</dc:creator>
  <dc:description/>
  <cp:lastModifiedBy>Шкиль В.Н.</cp:lastModifiedBy>
  <cp:revision>8</cp:revision>
  <cp:lastPrinted>2024-12-10T14:52:42Z</cp:lastPrinted>
  <dcterms:created xsi:type="dcterms:W3CDTF">2013-12-17T05:16:41Z</dcterms:created>
  <dcterms:modified xsi:type="dcterms:W3CDTF">2024-12-10T15:25:06Z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